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13800" windowHeight="6150" activeTab="0"/>
  </bookViews>
  <sheets>
    <sheet name="педагог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<sst xmlns="http://schemas.openxmlformats.org/spreadsheetml/2006/main" count="84" uniqueCount="70">
  <si>
    <t>№ п/п</t>
  </si>
  <si>
    <t>Пример расчета</t>
  </si>
  <si>
    <t>Главный распорядитель</t>
  </si>
  <si>
    <t xml:space="preserve">Код полномочия </t>
  </si>
  <si>
    <t>Источник финансирования</t>
  </si>
  <si>
    <t>Бюджетная классификация</t>
  </si>
  <si>
    <t xml:space="preserve">Статус                                                                             </t>
  </si>
  <si>
    <t>Ожидаемая сумма расходов в текущем году</t>
  </si>
  <si>
    <t>Фактические расходы за отчетный финансовый год</t>
  </si>
  <si>
    <t>Планируемая сумма к расходов на очередной финансовый  год</t>
  </si>
  <si>
    <t>5=гр.4*1000/гр.3/12 мес</t>
  </si>
  <si>
    <t xml:space="preserve"> </t>
  </si>
  <si>
    <t xml:space="preserve">Наименование выплат </t>
  </si>
  <si>
    <t>Государственная программа</t>
  </si>
  <si>
    <t xml:space="preserve">Наименование РО   </t>
  </si>
  <si>
    <t>Код РО</t>
  </si>
  <si>
    <t>Мероприятие</t>
  </si>
  <si>
    <t>Индекс на услуги жилищно-коммунального хозяйства</t>
  </si>
  <si>
    <t xml:space="preserve">Первый год планового периода </t>
  </si>
  <si>
    <t>Действующие</t>
  </si>
  <si>
    <t>1003</t>
  </si>
  <si>
    <t>1710184001</t>
  </si>
  <si>
    <t>244</t>
  </si>
  <si>
    <t>313</t>
  </si>
  <si>
    <t>04/1-028</t>
  </si>
  <si>
    <t>краевые средства</t>
  </si>
  <si>
    <t>Министерство труда и  социальной защиты населения Забайкальского края</t>
  </si>
  <si>
    <t xml:space="preserve">      Руководитель</t>
  </si>
  <si>
    <t>Исполнитель</t>
  </si>
  <si>
    <t xml:space="preserve"> (подпись)</t>
  </si>
  <si>
    <t xml:space="preserve"> (расшифровка подписи)</t>
  </si>
  <si>
    <t xml:space="preserve">      "___" ____________ _____ г. </t>
  </si>
  <si>
    <t>Телефон</t>
  </si>
  <si>
    <r>
      <t xml:space="preserve">Тип БА                                                     </t>
    </r>
    <r>
      <rPr>
        <u val="single"/>
        <sz val="14"/>
        <rFont val="Times New Roman"/>
        <family val="1"/>
      </rPr>
      <t xml:space="preserve">         </t>
    </r>
  </si>
  <si>
    <t>Предоставление ежемесячной компенсации расходов на оплату жилых помещений и коммунальных услуг педагогическим работникам</t>
  </si>
  <si>
    <t xml:space="preserve">Социальная поддержка граждан </t>
  </si>
  <si>
    <t>Ежемесячные компенсации расходов  по оплате жилого помещения и коммунальных услуг отдельным категориям граждан</t>
  </si>
  <si>
    <t>БА 1.6 и 2.1</t>
  </si>
  <si>
    <t>Численность граждан получающих компенсацию  в отчетном году, человек</t>
  </si>
  <si>
    <t>Численность граждан получающих компенсацию  в текущем году (по состоянию на 01.05), человек</t>
  </si>
  <si>
    <t>Ожидаемая Численность граждан получающих компенсацию  в текущем  году, человек</t>
  </si>
  <si>
    <t>Прогнозная численность получателей компенсации на очередной год</t>
  </si>
  <si>
    <t xml:space="preserve">Второй год планового периода </t>
  </si>
  <si>
    <t>Расходы на предоставление компенсации тыс.рублей</t>
  </si>
  <si>
    <t>Средний размер компенсации в месяц ( за отчетный год, рублей)</t>
  </si>
  <si>
    <t>Расходы на ежемесячную компенсацию, тыс.рублей (313)</t>
  </si>
  <si>
    <t>Расходы на доставку, тыс. рублей (244)</t>
  </si>
  <si>
    <t>Всего расходов, тыс. рублей</t>
  </si>
  <si>
    <t xml:space="preserve">Средний размер компенсации в месяц, рублей  </t>
  </si>
  <si>
    <t>Доля граждан получающих выплаты через организациию почтовой связи, %</t>
  </si>
  <si>
    <t>Расходы на доставку  (244)</t>
  </si>
  <si>
    <t>Всего расходов, тыс.
рублей</t>
  </si>
  <si>
    <t>Прогнозная численность получателей компенсации на первый год планового периода, человек</t>
  </si>
  <si>
    <t>11=гр.8*1000/гр.7/12 мес</t>
  </si>
  <si>
    <t>14 = гр12. * гр.11 * гр.13 * 12 мес /1000</t>
  </si>
  <si>
    <t>16=гр14*гр15/100*0,018 + гр14*(100-гр15)/100*0,0117</t>
  </si>
  <si>
    <t>17=гр14+гр16</t>
  </si>
  <si>
    <t>20=гр14/гр12* гр18 *гр19</t>
  </si>
  <si>
    <t>21=гр20*гр15/100*0,018 + гр20*(100-гр15)/100*0,0117</t>
  </si>
  <si>
    <t>22=гр20 +  гр21</t>
  </si>
  <si>
    <t>25= гр20/гр18*гр23*гр24</t>
  </si>
  <si>
    <t>26=гр25*гр15/100*0,018 + гр25*(100-гр15)/100*0,0117</t>
  </si>
  <si>
    <t>27=гр25 +  гр26</t>
  </si>
  <si>
    <t>Ежемесячная компенсация расходов на оплату жилых помещений и коммунальных услуг педагогическим работникам</t>
  </si>
  <si>
    <t>«Приложение № 45</t>
  </si>
  <si>
    <t>Обоснование бюджетных ассигнований на предоставление ежемесячной компенсации расходов по оплате жилых помещений и коммунальных услуг педагогическим работникам, проживающим в сельской местности, поселках городского типа (рабочих поселках) в Забайкальском крае</t>
  </si>
  <si>
    <t xml:space="preserve">Приложение № 8 </t>
  </si>
  <si>
    <t>к Методическим рекомендациям по составлению обоснований бюджетных ассигнований на очередной финансовый год и плановый период</t>
  </si>
  <si>
    <t>»</t>
  </si>
  <si>
    <t>к приказу Министерства финансов 
Забайкальского края 
от 29 марта 2022 года № 68-пд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</si>
</sst>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5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53" fillId="0" borderId="10" xfId="0" applyFont="1" applyBorder="1" applyAlignment="1">
      <alignment horizontal="left"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5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top" wrapText="1"/>
    </xf>
    <xf numFmtId="0" fontId="13" fillId="0" borderId="11" xfId="0" applyFont="1" applyFill="1" applyBorder="1" applyAlignment="1">
      <alignment/>
    </xf>
    <xf numFmtId="0" fontId="12" fillId="0" borderId="11" xfId="0" applyFont="1" applyFill="1" applyBorder="1" applyAlignment="1">
      <alignment vertical="top"/>
    </xf>
    <xf numFmtId="0" fontId="14" fillId="0" borderId="11" xfId="0" applyFont="1" applyFill="1" applyBorder="1" applyAlignment="1">
      <alignment horizontal="left" vertical="top"/>
    </xf>
    <xf numFmtId="49" fontId="54" fillId="0" borderId="10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53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173" fontId="7" fillId="0" borderId="12" xfId="0" applyNumberFormat="1" applyFont="1" applyFill="1" applyBorder="1" applyAlignment="1">
      <alignment horizontal="center"/>
    </xf>
    <xf numFmtId="178" fontId="7" fillId="0" borderId="1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justify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0" fillId="0" borderId="11" xfId="0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53" fillId="0" borderId="10" xfId="0" applyFont="1" applyBorder="1" applyAlignment="1">
      <alignment horizontal="left" wrapText="1"/>
    </xf>
    <xf numFmtId="0" fontId="53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1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vertical="top" wrapText="1"/>
    </xf>
    <xf numFmtId="0" fontId="52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view="pageBreakPreview" zoomScale="75" zoomScaleNormal="70" zoomScaleSheetLayoutView="75" workbookViewId="0" topLeftCell="A10">
      <selection activeCell="V2" sqref="V2:AA5"/>
    </sheetView>
  </sheetViews>
  <sheetFormatPr defaultColWidth="9.00390625" defaultRowHeight="12.75" outlineLevelRow="1"/>
  <cols>
    <col min="1" max="1" width="3.875" style="0" customWidth="1"/>
    <col min="2" max="2" width="30.375" style="0" customWidth="1"/>
    <col min="3" max="3" width="10.125" style="0" customWidth="1"/>
    <col min="4" max="4" width="16.25390625" style="0" customWidth="1"/>
    <col min="5" max="5" width="11.00390625" style="0" customWidth="1"/>
    <col min="6" max="6" width="11.375" style="0" customWidth="1"/>
    <col min="7" max="7" width="10.00390625" style="0" customWidth="1"/>
    <col min="8" max="8" width="8.625" style="0" customWidth="1"/>
    <col min="9" max="9" width="8.875" style="0" customWidth="1"/>
    <col min="10" max="10" width="7.25390625" style="0" customWidth="1"/>
    <col min="11" max="11" width="8.75390625" style="0" customWidth="1"/>
    <col min="12" max="12" width="10.25390625" style="0" customWidth="1"/>
    <col min="13" max="13" width="10.625" style="0" customWidth="1"/>
    <col min="15" max="15" width="11.00390625" style="0" customWidth="1"/>
    <col min="16" max="16" width="8.875" style="0" customWidth="1"/>
    <col min="17" max="17" width="10.25390625" style="0" customWidth="1"/>
    <col min="18" max="18" width="7.875" style="0" customWidth="1"/>
    <col min="21" max="21" width="10.625" style="0" customWidth="1"/>
    <col min="22" max="22" width="9.25390625" style="0" customWidth="1"/>
    <col min="23" max="23" width="8.25390625" style="0" customWidth="1"/>
    <col min="24" max="24" width="9.375" style="0" customWidth="1"/>
    <col min="25" max="25" width="8.625" style="0" customWidth="1"/>
    <col min="26" max="26" width="10.125" style="0" customWidth="1"/>
    <col min="27" max="27" width="11.25390625" style="0" customWidth="1"/>
  </cols>
  <sheetData>
    <row r="1" spans="21:32" ht="18.75">
      <c r="U1" s="69"/>
      <c r="V1" s="91" t="s">
        <v>66</v>
      </c>
      <c r="W1" s="91"/>
      <c r="X1" s="91"/>
      <c r="Y1" s="91"/>
      <c r="Z1" s="91"/>
      <c r="AA1" s="91"/>
      <c r="AC1" s="70"/>
      <c r="AD1" s="70"/>
      <c r="AE1" s="70"/>
      <c r="AF1" s="70"/>
    </row>
    <row r="2" spans="21:32" ht="12.75" customHeight="1">
      <c r="U2" s="69"/>
      <c r="V2" s="92" t="s">
        <v>69</v>
      </c>
      <c r="W2" s="92"/>
      <c r="X2" s="92"/>
      <c r="Y2" s="92"/>
      <c r="Z2" s="92"/>
      <c r="AA2" s="92"/>
      <c r="AB2" s="73"/>
      <c r="AC2" s="73"/>
      <c r="AD2" s="73"/>
      <c r="AE2" s="73"/>
      <c r="AF2" s="73"/>
    </row>
    <row r="3" spans="21:32" ht="18" customHeight="1">
      <c r="U3" s="69"/>
      <c r="V3" s="92"/>
      <c r="W3" s="92"/>
      <c r="X3" s="92"/>
      <c r="Y3" s="92"/>
      <c r="Z3" s="92"/>
      <c r="AA3" s="92"/>
      <c r="AB3" s="73"/>
      <c r="AC3" s="73"/>
      <c r="AD3" s="73"/>
      <c r="AE3" s="73"/>
      <c r="AF3" s="73"/>
    </row>
    <row r="4" spans="21:32" ht="18" customHeight="1">
      <c r="U4" s="69"/>
      <c r="V4" s="92"/>
      <c r="W4" s="92"/>
      <c r="X4" s="92"/>
      <c r="Y4" s="92"/>
      <c r="Z4" s="92"/>
      <c r="AA4" s="92"/>
      <c r="AB4" s="73"/>
      <c r="AC4" s="73"/>
      <c r="AD4" s="73"/>
      <c r="AE4" s="73"/>
      <c r="AF4" s="73"/>
    </row>
    <row r="5" spans="21:32" ht="18" customHeight="1">
      <c r="U5" s="69"/>
      <c r="V5" s="92"/>
      <c r="W5" s="92"/>
      <c r="X5" s="92"/>
      <c r="Y5" s="92"/>
      <c r="Z5" s="92"/>
      <c r="AA5" s="92"/>
      <c r="AB5" s="73"/>
      <c r="AC5" s="73"/>
      <c r="AD5" s="73"/>
      <c r="AE5" s="73"/>
      <c r="AF5" s="73"/>
    </row>
    <row r="6" spans="20:32" ht="21.75" customHeight="1">
      <c r="T6" s="7"/>
      <c r="U6" s="70"/>
      <c r="V6" s="91" t="s">
        <v>64</v>
      </c>
      <c r="W6" s="91"/>
      <c r="X6" s="91"/>
      <c r="Y6" s="91"/>
      <c r="Z6" s="91"/>
      <c r="AA6" s="91"/>
      <c r="AB6" s="70"/>
      <c r="AC6" s="70"/>
      <c r="AD6" s="70"/>
      <c r="AE6" s="70"/>
      <c r="AF6" s="70"/>
    </row>
    <row r="7" spans="20:32" ht="81" customHeight="1">
      <c r="T7" s="7"/>
      <c r="V7" s="93" t="s">
        <v>67</v>
      </c>
      <c r="W7" s="93"/>
      <c r="X7" s="93"/>
      <c r="Y7" s="93"/>
      <c r="Z7" s="93"/>
      <c r="AA7" s="93"/>
      <c r="AB7" s="74"/>
      <c r="AC7" s="74"/>
      <c r="AD7" s="74"/>
      <c r="AE7" s="74"/>
      <c r="AF7" s="74"/>
    </row>
    <row r="8" spans="20:32" ht="15.75" customHeight="1">
      <c r="T8" s="7"/>
      <c r="U8" s="7"/>
      <c r="V8" s="7"/>
      <c r="W8" s="7"/>
      <c r="X8" s="7"/>
      <c r="Y8" s="7"/>
      <c r="Z8" s="7"/>
      <c r="AA8" s="7"/>
      <c r="AB8" s="9"/>
      <c r="AC8" s="9"/>
      <c r="AD8" s="9"/>
      <c r="AE8" s="9"/>
      <c r="AF8" s="9"/>
    </row>
    <row r="9" spans="1:32" s="1" customFormat="1" ht="84" customHeight="1">
      <c r="A9" s="90" t="s">
        <v>65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72"/>
      <c r="AC9" s="72"/>
      <c r="AD9" s="72"/>
      <c r="AE9" s="72"/>
      <c r="AF9" s="72"/>
    </row>
    <row r="10" spans="2:17" ht="15">
      <c r="B10" s="4"/>
      <c r="Q10" t="s">
        <v>11</v>
      </c>
    </row>
    <row r="11" spans="2:32" ht="18.75">
      <c r="B11" s="42" t="s">
        <v>13</v>
      </c>
      <c r="C11" s="94" t="s">
        <v>35</v>
      </c>
      <c r="D11" s="94"/>
      <c r="E11" s="94"/>
      <c r="F11" s="94"/>
      <c r="G11" s="94"/>
      <c r="H11" s="9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/>
      <c r="U11" s="15"/>
      <c r="V11" s="15"/>
      <c r="W11" s="15"/>
      <c r="X11" s="15"/>
      <c r="Y11" s="15"/>
      <c r="Z11" s="15"/>
      <c r="AA11" s="15"/>
      <c r="AB11" s="6"/>
      <c r="AC11" s="6"/>
      <c r="AD11" s="6"/>
      <c r="AE11" s="6"/>
      <c r="AF11" s="6"/>
    </row>
    <row r="12" spans="2:32" ht="18.75">
      <c r="B12" s="43" t="s">
        <v>2</v>
      </c>
      <c r="C12" s="44" t="s">
        <v>26</v>
      </c>
      <c r="D12" s="45"/>
      <c r="E12" s="45"/>
      <c r="F12" s="45"/>
      <c r="G12" s="45"/>
      <c r="H12" s="4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6"/>
      <c r="T12" s="17"/>
      <c r="U12" s="17"/>
      <c r="V12" s="17"/>
      <c r="W12" s="17"/>
      <c r="X12" s="17"/>
      <c r="Y12" s="17"/>
      <c r="Z12" s="17"/>
      <c r="AA12" s="17"/>
      <c r="AB12" s="6"/>
      <c r="AC12" s="6"/>
      <c r="AD12" s="6"/>
      <c r="AE12" s="6"/>
      <c r="AF12" s="6"/>
    </row>
    <row r="13" spans="2:32" ht="18.75">
      <c r="B13" s="46" t="s">
        <v>3</v>
      </c>
      <c r="C13" s="47">
        <v>1061</v>
      </c>
      <c r="D13" s="48"/>
      <c r="E13" s="48"/>
      <c r="F13" s="49"/>
      <c r="G13" s="49"/>
      <c r="H13" s="4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6"/>
      <c r="T13" s="17"/>
      <c r="U13" s="17"/>
      <c r="V13" s="17"/>
      <c r="W13" s="17"/>
      <c r="X13" s="17"/>
      <c r="Y13" s="17"/>
      <c r="Z13" s="17"/>
      <c r="AA13" s="17"/>
      <c r="AB13" s="6"/>
      <c r="AC13" s="6"/>
      <c r="AD13" s="6"/>
      <c r="AE13" s="6"/>
      <c r="AF13" s="6"/>
    </row>
    <row r="14" spans="2:32" ht="17.25" customHeight="1">
      <c r="B14" s="50" t="s">
        <v>14</v>
      </c>
      <c r="C14" s="58" t="s">
        <v>36</v>
      </c>
      <c r="D14" s="52"/>
      <c r="E14" s="52"/>
      <c r="F14" s="52"/>
      <c r="G14" s="52"/>
      <c r="H14" s="52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6"/>
      <c r="T14" s="17"/>
      <c r="U14" s="17"/>
      <c r="V14" s="17"/>
      <c r="W14" s="17"/>
      <c r="X14" s="17"/>
      <c r="Y14" s="17"/>
      <c r="Z14" s="17"/>
      <c r="AA14" s="17"/>
      <c r="AB14" s="6"/>
      <c r="AC14" s="6"/>
      <c r="AD14" s="6"/>
      <c r="AE14" s="6"/>
      <c r="AF14" s="6"/>
    </row>
    <row r="15" spans="2:32" ht="18.75">
      <c r="B15" s="46" t="s">
        <v>15</v>
      </c>
      <c r="C15" s="53" t="s">
        <v>24</v>
      </c>
      <c r="D15" s="54"/>
      <c r="E15" s="54"/>
      <c r="F15" s="55"/>
      <c r="G15" s="55"/>
      <c r="H15" s="55"/>
      <c r="I15" s="13"/>
      <c r="J15" s="12"/>
      <c r="K15" s="12"/>
      <c r="L15" s="12"/>
      <c r="M15" s="12"/>
      <c r="N15" s="12"/>
      <c r="O15" s="12"/>
      <c r="P15" s="12"/>
      <c r="Q15" s="12"/>
      <c r="R15" s="12"/>
      <c r="S15" s="16"/>
      <c r="T15" s="17"/>
      <c r="U15" s="17"/>
      <c r="V15" s="17"/>
      <c r="W15" s="17"/>
      <c r="X15" s="17"/>
      <c r="Y15" s="17"/>
      <c r="Z15" s="17"/>
      <c r="AA15" s="17"/>
      <c r="AB15" s="6"/>
      <c r="AC15" s="6"/>
      <c r="AD15" s="6"/>
      <c r="AE15" s="6"/>
      <c r="AF15" s="6"/>
    </row>
    <row r="16" spans="2:32" ht="18.75">
      <c r="B16" s="46" t="s">
        <v>6</v>
      </c>
      <c r="C16" s="51" t="s">
        <v>19</v>
      </c>
      <c r="D16" s="48"/>
      <c r="E16" s="48"/>
      <c r="F16" s="49"/>
      <c r="G16" s="49"/>
      <c r="H16" s="4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6"/>
      <c r="T16" s="17"/>
      <c r="U16" s="17"/>
      <c r="V16" s="17"/>
      <c r="W16" s="17"/>
      <c r="X16" s="17"/>
      <c r="Y16" s="17"/>
      <c r="Z16" s="17"/>
      <c r="AA16" s="17"/>
      <c r="AB16" s="6"/>
      <c r="AC16" s="6"/>
      <c r="AD16" s="6"/>
      <c r="AE16" s="6"/>
      <c r="AF16" s="6"/>
    </row>
    <row r="17" spans="2:32" ht="18.75">
      <c r="B17" s="46" t="s">
        <v>4</v>
      </c>
      <c r="C17" s="79" t="s">
        <v>25</v>
      </c>
      <c r="D17" s="79"/>
      <c r="E17" s="51"/>
      <c r="F17" s="49"/>
      <c r="G17" s="49"/>
      <c r="H17" s="4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6"/>
      <c r="T17" s="17"/>
      <c r="U17" s="17"/>
      <c r="V17" s="17"/>
      <c r="W17" s="17"/>
      <c r="X17" s="17"/>
      <c r="Y17" s="17"/>
      <c r="Z17" s="17"/>
      <c r="AA17" s="17"/>
      <c r="AB17" s="6"/>
      <c r="AC17" s="6"/>
      <c r="AD17" s="6"/>
      <c r="AE17" s="6"/>
      <c r="AF17" s="6"/>
    </row>
    <row r="18" spans="2:32" ht="18.75">
      <c r="B18" s="46" t="s">
        <v>33</v>
      </c>
      <c r="C18" s="83" t="s">
        <v>37</v>
      </c>
      <c r="D18" s="83"/>
      <c r="E18" s="83"/>
      <c r="F18" s="49"/>
      <c r="G18" s="49"/>
      <c r="H18" s="4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6"/>
      <c r="T18" s="17"/>
      <c r="U18" s="17"/>
      <c r="V18" s="17"/>
      <c r="W18" s="17"/>
      <c r="X18" s="17"/>
      <c r="Y18" s="17"/>
      <c r="Z18" s="17"/>
      <c r="AA18" s="17"/>
      <c r="AB18" s="6"/>
      <c r="AC18" s="6"/>
      <c r="AD18" s="6"/>
      <c r="AE18" s="6"/>
      <c r="AF18" s="6"/>
    </row>
    <row r="19" spans="2:32" ht="18.75">
      <c r="B19" s="46" t="s">
        <v>5</v>
      </c>
      <c r="C19" s="56" t="s">
        <v>20</v>
      </c>
      <c r="D19" s="56" t="s">
        <v>21</v>
      </c>
      <c r="E19" s="56" t="s">
        <v>22</v>
      </c>
      <c r="F19" s="49"/>
      <c r="G19" s="49"/>
      <c r="H19" s="4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6"/>
      <c r="T19" s="17"/>
      <c r="U19" s="17"/>
      <c r="V19" s="17"/>
      <c r="W19" s="17"/>
      <c r="X19" s="17"/>
      <c r="Y19" s="17"/>
      <c r="Z19" s="17"/>
      <c r="AA19" s="17"/>
      <c r="AB19" s="6"/>
      <c r="AC19" s="6"/>
      <c r="AD19" s="6"/>
      <c r="AE19" s="6"/>
      <c r="AF19" s="6"/>
    </row>
    <row r="20" spans="2:32" ht="18.75">
      <c r="B20" s="46"/>
      <c r="C20" s="56" t="s">
        <v>20</v>
      </c>
      <c r="D20" s="56" t="s">
        <v>21</v>
      </c>
      <c r="E20" s="56" t="s">
        <v>23</v>
      </c>
      <c r="F20" s="49"/>
      <c r="G20" s="49"/>
      <c r="H20" s="4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6"/>
      <c r="T20" s="17"/>
      <c r="U20" s="17"/>
      <c r="V20" s="17"/>
      <c r="W20" s="17"/>
      <c r="X20" s="17"/>
      <c r="Y20" s="17"/>
      <c r="Z20" s="17"/>
      <c r="AA20" s="17"/>
      <c r="AB20" s="6"/>
      <c r="AC20" s="6"/>
      <c r="AD20" s="6"/>
      <c r="AE20" s="6"/>
      <c r="AF20" s="6"/>
    </row>
    <row r="21" spans="2:32" ht="30.75" customHeight="1">
      <c r="B21" s="57" t="s">
        <v>16</v>
      </c>
      <c r="C21" s="82" t="s">
        <v>34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17"/>
      <c r="AA21" s="17"/>
      <c r="AB21" s="6"/>
      <c r="AC21" s="6"/>
      <c r="AD21" s="6"/>
      <c r="AE21" s="6"/>
      <c r="AF21" s="6"/>
    </row>
    <row r="22" spans="2:32" ht="15">
      <c r="B22" s="4"/>
      <c r="C22" s="81"/>
      <c r="D22" s="81"/>
      <c r="E22" s="8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AB22" s="6"/>
      <c r="AC22" s="6"/>
      <c r="AD22" s="6"/>
      <c r="AE22" s="6"/>
      <c r="AF22" s="6"/>
    </row>
    <row r="23" spans="1:27" ht="25.5" customHeight="1">
      <c r="A23" s="89" t="s">
        <v>0</v>
      </c>
      <c r="B23" s="80" t="s">
        <v>12</v>
      </c>
      <c r="C23" s="80" t="s">
        <v>38</v>
      </c>
      <c r="D23" s="80" t="s">
        <v>8</v>
      </c>
      <c r="E23" s="80"/>
      <c r="F23" s="80" t="s">
        <v>39</v>
      </c>
      <c r="G23" s="80" t="s">
        <v>40</v>
      </c>
      <c r="H23" s="80" t="s">
        <v>7</v>
      </c>
      <c r="I23" s="80"/>
      <c r="J23" s="80"/>
      <c r="K23" s="80"/>
      <c r="L23" s="80" t="s">
        <v>41</v>
      </c>
      <c r="M23" s="80" t="s">
        <v>9</v>
      </c>
      <c r="N23" s="80"/>
      <c r="O23" s="80"/>
      <c r="P23" s="80"/>
      <c r="Q23" s="80"/>
      <c r="R23" s="80" t="s">
        <v>18</v>
      </c>
      <c r="S23" s="80"/>
      <c r="T23" s="80"/>
      <c r="U23" s="80"/>
      <c r="V23" s="80"/>
      <c r="W23" s="80" t="s">
        <v>42</v>
      </c>
      <c r="X23" s="80"/>
      <c r="Y23" s="80"/>
      <c r="Z23" s="80"/>
      <c r="AA23" s="80"/>
    </row>
    <row r="24" spans="1:27" ht="193.5" customHeight="1">
      <c r="A24" s="89"/>
      <c r="B24" s="80"/>
      <c r="C24" s="84"/>
      <c r="D24" s="19" t="s">
        <v>43</v>
      </c>
      <c r="E24" s="19" t="s">
        <v>44</v>
      </c>
      <c r="F24" s="80"/>
      <c r="G24" s="80"/>
      <c r="H24" s="19" t="s">
        <v>45</v>
      </c>
      <c r="I24" s="19" t="s">
        <v>46</v>
      </c>
      <c r="J24" s="19" t="s">
        <v>47</v>
      </c>
      <c r="K24" s="19" t="s">
        <v>48</v>
      </c>
      <c r="L24" s="80"/>
      <c r="M24" s="19" t="s">
        <v>17</v>
      </c>
      <c r="N24" s="19" t="s">
        <v>45</v>
      </c>
      <c r="O24" s="19" t="s">
        <v>49</v>
      </c>
      <c r="P24" s="19" t="s">
        <v>50</v>
      </c>
      <c r="Q24" s="19" t="s">
        <v>51</v>
      </c>
      <c r="R24" s="19" t="s">
        <v>52</v>
      </c>
      <c r="S24" s="19" t="s">
        <v>17</v>
      </c>
      <c r="T24" s="19" t="s">
        <v>45</v>
      </c>
      <c r="U24" s="19" t="s">
        <v>50</v>
      </c>
      <c r="V24" s="19" t="s">
        <v>51</v>
      </c>
      <c r="W24" s="19" t="s">
        <v>52</v>
      </c>
      <c r="X24" s="19" t="s">
        <v>17</v>
      </c>
      <c r="Y24" s="19" t="s">
        <v>45</v>
      </c>
      <c r="Z24" s="19" t="s">
        <v>50</v>
      </c>
      <c r="AA24" s="19" t="s">
        <v>51</v>
      </c>
    </row>
    <row r="25" spans="1:27" s="2" customFormat="1" ht="104.25" customHeight="1">
      <c r="A25" s="20">
        <v>1</v>
      </c>
      <c r="B25" s="20">
        <v>2</v>
      </c>
      <c r="C25" s="20">
        <v>3</v>
      </c>
      <c r="D25" s="20">
        <v>4</v>
      </c>
      <c r="E25" s="20" t="s">
        <v>10</v>
      </c>
      <c r="F25" s="20">
        <v>6</v>
      </c>
      <c r="G25" s="20">
        <v>7</v>
      </c>
      <c r="H25" s="20">
        <v>8</v>
      </c>
      <c r="I25" s="20">
        <v>9</v>
      </c>
      <c r="J25" s="20">
        <v>10</v>
      </c>
      <c r="K25" s="20" t="s">
        <v>53</v>
      </c>
      <c r="L25" s="20">
        <v>12</v>
      </c>
      <c r="M25" s="20">
        <v>13</v>
      </c>
      <c r="N25" s="20" t="s">
        <v>54</v>
      </c>
      <c r="O25" s="20">
        <v>15</v>
      </c>
      <c r="P25" s="20" t="s">
        <v>55</v>
      </c>
      <c r="Q25" s="20" t="s">
        <v>56</v>
      </c>
      <c r="R25" s="20">
        <v>18</v>
      </c>
      <c r="S25" s="20">
        <v>19</v>
      </c>
      <c r="T25" s="20" t="s">
        <v>57</v>
      </c>
      <c r="U25" s="20" t="s">
        <v>58</v>
      </c>
      <c r="V25" s="21" t="s">
        <v>59</v>
      </c>
      <c r="W25" s="20">
        <v>23</v>
      </c>
      <c r="X25" s="20">
        <v>24</v>
      </c>
      <c r="Y25" s="20" t="s">
        <v>60</v>
      </c>
      <c r="Z25" s="20" t="s">
        <v>61</v>
      </c>
      <c r="AA25" s="21" t="s">
        <v>62</v>
      </c>
    </row>
    <row r="26" spans="1:27" s="67" customFormat="1" ht="12.75" outlineLevel="1">
      <c r="A26" s="59"/>
      <c r="B26" s="60" t="s">
        <v>1</v>
      </c>
      <c r="C26" s="61">
        <v>5</v>
      </c>
      <c r="D26" s="62">
        <v>54</v>
      </c>
      <c r="E26" s="62">
        <f>D26*1000/C26/12</f>
        <v>900</v>
      </c>
      <c r="F26" s="63">
        <v>7</v>
      </c>
      <c r="G26" s="63">
        <v>8</v>
      </c>
      <c r="H26" s="62">
        <v>92</v>
      </c>
      <c r="I26" s="62">
        <v>2</v>
      </c>
      <c r="J26" s="62">
        <f>H26+I26</f>
        <v>94</v>
      </c>
      <c r="K26" s="62">
        <f>H26*1000/G26/12</f>
        <v>958.3333333333334</v>
      </c>
      <c r="L26" s="63">
        <v>9</v>
      </c>
      <c r="M26" s="64">
        <v>1.04</v>
      </c>
      <c r="N26" s="62">
        <f>K26*M26*L26*12/1000</f>
        <v>107.64</v>
      </c>
      <c r="O26" s="63">
        <v>20</v>
      </c>
      <c r="P26" s="65">
        <f>N26*O26/100*0.018+N26*(100-O26)/100*0.0117</f>
        <v>1.3950144000000002</v>
      </c>
      <c r="Q26" s="62">
        <f>N26+P26</f>
        <v>109.0350144</v>
      </c>
      <c r="R26" s="63">
        <v>12</v>
      </c>
      <c r="S26" s="64">
        <v>1.04</v>
      </c>
      <c r="T26" s="64">
        <f>N26/L26*R26*S26</f>
        <v>149.26080000000002</v>
      </c>
      <c r="U26" s="65">
        <f>T26*O26/100*0.018+T26*(100-O26)/100*0.0117</f>
        <v>1.9344199680000003</v>
      </c>
      <c r="V26" s="62">
        <f>Q26/L26*S26*R26</f>
        <v>151.195219968</v>
      </c>
      <c r="W26" s="63">
        <v>14</v>
      </c>
      <c r="X26" s="64">
        <v>1.04</v>
      </c>
      <c r="Y26" s="62">
        <f>T26/R26*W26*X26</f>
        <v>181.10310400000003</v>
      </c>
      <c r="Z26" s="65">
        <f>Y26*O26/100*0.018+Y26*(100-O26)/100*0.0117</f>
        <v>2.3470962278400007</v>
      </c>
      <c r="AA26" s="66">
        <f>Y26+Z26</f>
        <v>183.45020022784004</v>
      </c>
    </row>
    <row r="27" spans="1:27" ht="85.5" customHeight="1">
      <c r="A27" s="22"/>
      <c r="B27" s="68" t="s">
        <v>63</v>
      </c>
      <c r="C27" s="22"/>
      <c r="D27" s="23"/>
      <c r="E27" s="23"/>
      <c r="F27" s="24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2"/>
      <c r="AA27" s="22"/>
    </row>
    <row r="28" spans="21:32" ht="21" customHeight="1">
      <c r="U28" s="5"/>
      <c r="V28" s="5"/>
      <c r="W28" s="5"/>
      <c r="X28" s="5"/>
      <c r="Y28" s="5"/>
      <c r="Z28" s="5"/>
      <c r="AA28" s="5"/>
      <c r="AB28" s="5"/>
      <c r="AC28" s="5"/>
      <c r="AD28" s="6"/>
      <c r="AE28" s="6"/>
      <c r="AF28" s="6"/>
    </row>
    <row r="29" spans="2:32" ht="12.75">
      <c r="B29" s="10"/>
      <c r="C29" s="10"/>
      <c r="D29" s="10"/>
      <c r="E29" s="10"/>
      <c r="F29" s="11"/>
      <c r="G29" s="11"/>
      <c r="H29" s="11"/>
      <c r="I29" s="11"/>
      <c r="J29" s="11"/>
      <c r="K29" s="11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2:32" ht="23.25" customHeight="1">
      <c r="B30" s="25"/>
      <c r="C30" s="26" t="s">
        <v>27</v>
      </c>
      <c r="D30" s="27"/>
      <c r="E30" s="27"/>
      <c r="F30" s="27"/>
      <c r="G30" s="28"/>
      <c r="H30" s="29"/>
      <c r="I30" s="26" t="s">
        <v>28</v>
      </c>
      <c r="J30" s="30"/>
      <c r="K30" s="30"/>
      <c r="L30" s="31"/>
      <c r="M30" s="1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2:13" ht="15.75">
      <c r="B31" s="25"/>
      <c r="C31" s="38"/>
      <c r="D31" s="39" t="s">
        <v>29</v>
      </c>
      <c r="E31" s="85" t="s">
        <v>30</v>
      </c>
      <c r="F31" s="85"/>
      <c r="G31" s="40"/>
      <c r="H31" s="41"/>
      <c r="I31" s="38"/>
      <c r="J31" s="39" t="s">
        <v>29</v>
      </c>
      <c r="K31" s="86" t="s">
        <v>30</v>
      </c>
      <c r="L31" s="87"/>
      <c r="M31" s="88"/>
    </row>
    <row r="32" spans="2:12" ht="15.75">
      <c r="B32" s="25"/>
      <c r="C32" s="25"/>
      <c r="D32" s="32"/>
      <c r="E32" s="32"/>
      <c r="F32" s="32"/>
      <c r="G32" s="32"/>
      <c r="H32" s="32"/>
      <c r="I32" s="25"/>
      <c r="J32" s="32"/>
      <c r="K32" s="32"/>
      <c r="L32" s="25"/>
    </row>
    <row r="33" spans="2:12" ht="24" customHeight="1">
      <c r="B33" s="33"/>
      <c r="C33" s="34" t="s">
        <v>31</v>
      </c>
      <c r="D33" s="35"/>
      <c r="E33" s="35"/>
      <c r="F33" s="35"/>
      <c r="G33" s="35"/>
      <c r="H33" s="77" t="s">
        <v>32</v>
      </c>
      <c r="I33" s="78"/>
      <c r="J33" s="36"/>
      <c r="K33" s="36"/>
      <c r="L33" s="37"/>
    </row>
    <row r="37" spans="1:32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6"/>
      <c r="L37" s="76"/>
      <c r="M37" s="76"/>
      <c r="N37" s="76"/>
      <c r="O37" s="76"/>
      <c r="P37" s="76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5" t="s">
        <v>68</v>
      </c>
      <c r="AB37" s="71"/>
      <c r="AC37" s="71"/>
      <c r="AD37" s="71"/>
      <c r="AE37" s="71"/>
      <c r="AF37" s="71"/>
    </row>
    <row r="38" spans="1:3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</sheetData>
  <sheetProtection/>
  <mergeCells count="24">
    <mergeCell ref="A9:AA9"/>
    <mergeCell ref="V1:AA1"/>
    <mergeCell ref="V2:AA5"/>
    <mergeCell ref="V6:AA6"/>
    <mergeCell ref="V7:AA7"/>
    <mergeCell ref="C11:H11"/>
    <mergeCell ref="F23:F24"/>
    <mergeCell ref="D23:E23"/>
    <mergeCell ref="C23:C24"/>
    <mergeCell ref="E31:F31"/>
    <mergeCell ref="K31:M31"/>
    <mergeCell ref="A23:A24"/>
    <mergeCell ref="B23:B24"/>
    <mergeCell ref="L23:L24"/>
    <mergeCell ref="H33:I33"/>
    <mergeCell ref="C17:D17"/>
    <mergeCell ref="G23:G24"/>
    <mergeCell ref="M23:Q23"/>
    <mergeCell ref="R23:V23"/>
    <mergeCell ref="W23:AA23"/>
    <mergeCell ref="C22:E22"/>
    <mergeCell ref="C21:Y21"/>
    <mergeCell ref="C18:E18"/>
    <mergeCell ref="H23:K23"/>
  </mergeCells>
  <conditionalFormatting sqref="C19:E20">
    <cfRule type="expression" priority="4" dxfId="3" stopIfTrue="1">
      <formula>HasError()</formula>
    </cfRule>
    <cfRule type="expression" priority="5" dxfId="4" stopIfTrue="1">
      <formula>LockedByCondition()</formula>
    </cfRule>
    <cfRule type="expression" priority="6" dxfId="5" stopIfTrue="1">
      <formula>Locked()</formula>
    </cfRule>
  </conditionalFormatting>
  <printOptions/>
  <pageMargins left="0.7874015748031497" right="0.3937007874015748" top="1.1811023622047245" bottom="0.3937007874015748" header="0.984251968503937" footer="0"/>
  <pageSetup firstPageNumber="16" useFirstPageNumber="1" fitToHeight="1" fitToWidth="1" horizontalDpi="600" verticalDpi="600" orientation="landscape" paperSize="9" scale="44" r:id="rId1"/>
  <headerFooter alignWithMargins="0">
    <oddHeader>&amp;C&amp;"Times New Roman,обычный"&amp;28&amp;P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МЛопатина</cp:lastModifiedBy>
  <cp:lastPrinted>2022-03-29T00:27:28Z</cp:lastPrinted>
  <dcterms:created xsi:type="dcterms:W3CDTF">2008-07-16T04:52:56Z</dcterms:created>
  <dcterms:modified xsi:type="dcterms:W3CDTF">2022-03-29T05:30:19Z</dcterms:modified>
  <cp:category/>
  <cp:version/>
  <cp:contentType/>
  <cp:contentStatus/>
</cp:coreProperties>
</file>